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8" yWindow="65524" windowWidth="12660" windowHeight="12492" activeTab="0"/>
  </bookViews>
  <sheets>
    <sheet name="Skonsolidowany rachunek wyników" sheetId="1" r:id="rId1"/>
    <sheet name="Bilans skonsolidowany" sheetId="2" r:id="rId2"/>
    <sheet name="Wynik z odpisów aktualizujących" sheetId="3" r:id="rId3"/>
  </sheets>
  <definedNames>
    <definedName name="_Toc127157677" localSheetId="1">'Bilans skonsolidowany'!$B$2</definedName>
    <definedName name="_Toc255819400" localSheetId="1">'Bilans skonsolidowany'!$B$2</definedName>
    <definedName name="_Toc260827738" localSheetId="1">'Bilans skonsolidowany'!$B$3</definedName>
    <definedName name="_xlnm.Print_Area" localSheetId="1">'Bilans skonsolidowany'!$A$1:$E$53</definedName>
    <definedName name="_xlnm.Print_Area" localSheetId="0">'Skonsolidowany rachunek wyników'!$A$1:$F$32</definedName>
  </definedNames>
  <calcPr fullCalcOnLoad="1"/>
</workbook>
</file>

<file path=xl/sharedStrings.xml><?xml version="1.0" encoding="utf-8"?>
<sst xmlns="http://schemas.openxmlformats.org/spreadsheetml/2006/main" count="112" uniqueCount="97">
  <si>
    <t>Przychody z tytułu odsetek</t>
  </si>
  <si>
    <t>Koszty z tytułu odsetek</t>
  </si>
  <si>
    <t>Wynik z tytułu odsetek</t>
  </si>
  <si>
    <t>Przychody z tytułu prowizji i opłat</t>
  </si>
  <si>
    <t>Koszty z tytułu prowizji i opłat</t>
  </si>
  <si>
    <t>Wynik z tytułu prowizji i opłat</t>
  </si>
  <si>
    <t>Przychody z tytułu dywidend</t>
  </si>
  <si>
    <t>Wynik na instrumentach finansowych wycenianych do wartości godziwej</t>
  </si>
  <si>
    <t>Wynik na inwestycyjnych papierach wartościowych</t>
  </si>
  <si>
    <t>Wynik z pozycji wymiany</t>
  </si>
  <si>
    <t>Pozostałe przychody operacyjne</t>
  </si>
  <si>
    <t>Pozostałe koszty operacyjne</t>
  </si>
  <si>
    <t>Pozostałe przychody i koszty operacyjne netto</t>
  </si>
  <si>
    <t>Wynik z tytułu odpisów aktualizujących z tytułu utraty wartości i rezerw</t>
  </si>
  <si>
    <t>Ogólne koszty administracyjne</t>
  </si>
  <si>
    <t>Wynik z działalności operacyjnej</t>
  </si>
  <si>
    <t>Udział w zyskach i stratach jednostek stowarzyszonych i współzależnych</t>
  </si>
  <si>
    <t>Zysk brutto</t>
  </si>
  <si>
    <t>Podatek dochodowy</t>
  </si>
  <si>
    <t>Zysk netto (z uwzględnieniem udziałowców niesprawujących kontroli)</t>
  </si>
  <si>
    <t>Zyski i straty udziałowców niesprawujących kontroli</t>
  </si>
  <si>
    <t>Zysk netto przypadający na akcjonariuszy jednostki dominującej</t>
  </si>
  <si>
    <t>AKTYWA</t>
  </si>
  <si>
    <t>Kasa, środki w Banku Centralnym</t>
  </si>
  <si>
    <t>Należności od banków</t>
  </si>
  <si>
    <t>Aktywa finansowe przeznaczone do obrotu</t>
  </si>
  <si>
    <t>Pochodne instrumenty finansowe</t>
  </si>
  <si>
    <t>Kredyty i pożyczki udzielone klientom</t>
  </si>
  <si>
    <t>Inwestycyjne papiery wartościowe dostępne do sprzedaży</t>
  </si>
  <si>
    <t>Aktywa trwałe przeznaczone do sprzedaży</t>
  </si>
  <si>
    <t>Zapasy</t>
  </si>
  <si>
    <t>Wartości niematerialne</t>
  </si>
  <si>
    <t>Rzeczowe aktywa trwałe</t>
  </si>
  <si>
    <t>Należności z tytułu bieżącego podatku dochodowego</t>
  </si>
  <si>
    <t>Aktywo z tytułu odroczonego podatku dochodowego</t>
  </si>
  <si>
    <t>Inne aktywa</t>
  </si>
  <si>
    <t>SUMA AKTYWÓW</t>
  </si>
  <si>
    <t>ZOBOWIĄZANIA I KAPITAŁ WŁASNY</t>
  </si>
  <si>
    <t>Zobowiązania</t>
  </si>
  <si>
    <t>Zobowiązania wobec Banku Centralnego</t>
  </si>
  <si>
    <t>Zobowiązania wobec banków</t>
  </si>
  <si>
    <t>Zobowiązania wobec klientów</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</si>
  <si>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</si>
  <si>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</si>
  <si>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</si>
  <si>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</si>
  <si>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</si>
  <si>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</si>
  <si>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</si>
  <si>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 xml:space="preserve">Kapitał własny </t>
  </si>
  <si>
    <t>Kapitał zakładowy</t>
  </si>
  <si>
    <t>Pozostałe kapitały</t>
  </si>
  <si>
    <t>Różnice kursowe z przeliczenia jednostek zagranicznych</t>
  </si>
  <si>
    <t>Niepodzielony wynik finansowy</t>
  </si>
  <si>
    <t>Wynik roku bieżącego</t>
  </si>
  <si>
    <t>Kapitał przypisany akcjonariuszom jednostki dominującej</t>
  </si>
  <si>
    <t>KAPITAŁ WŁASNY OGÓŁEM</t>
  </si>
  <si>
    <t>SUMA ZOBOWIĄZAŃ I KAPITAŁU WŁASNEGO</t>
  </si>
  <si>
    <t>Współczynnik wypłacalności</t>
  </si>
  <si>
    <t>SKONSOLIDOWANE SPRAWOZDANIE Z SYTUACJI FINANSOWEJ</t>
  </si>
  <si>
    <t>SKONSOLIDOWANY RACHUNEK ZYSKÓW I STRAT</t>
  </si>
  <si>
    <t>Razem</t>
  </si>
  <si>
    <t>Wyszczególnienie</t>
  </si>
  <si>
    <t xml:space="preserve">WYNIK Z TYTUŁU ODPISÓW AKTUALIZUJĄCYCH Z TYTUŁU UTRATY WARTOŚCI </t>
  </si>
  <si>
    <t>Sektor niefinansowy</t>
  </si>
  <si>
    <t>kredyty konsumpcyjne</t>
  </si>
  <si>
    <t>kredyty mieszkaniowe</t>
  </si>
  <si>
    <t>kredyty gospodarcze</t>
  </si>
  <si>
    <t>Sektor budżetowy</t>
  </si>
  <si>
    <t>Należności z tytułu leasingu finansowego</t>
  </si>
  <si>
    <t>Dłużne papiery wartościowe dostępne do sprzedaży</t>
  </si>
  <si>
    <t xml:space="preserve">Kredyty i pożyczki udzielone klientom wyceniane 
wg zamortyzowanego kosztu </t>
  </si>
  <si>
    <t>dłużne papiery wartościowe</t>
  </si>
  <si>
    <t>Inwestycyjne papiery wartościowe utrzymywane do terminu zapadalności</t>
  </si>
  <si>
    <t xml:space="preserve">Kapitałowe papiery wartościowe </t>
  </si>
  <si>
    <t>Sektor finansowy</t>
  </si>
  <si>
    <t>Inne należności</t>
  </si>
  <si>
    <t>Rezerwa na sprawy sporne oraz udzielone zobowiązania i gwarancje</t>
  </si>
  <si>
    <t>Rezerwa na przyszłe zobowiązania</t>
  </si>
  <si>
    <t>Instrumenty finansowe przy początkowym ujęciu wyznaczone jako wyceniane do wartości godziwej przez rachunek zysków i strat</t>
  </si>
  <si>
    <t>Rzeczowe aktywa trwałe, w tym:</t>
  </si>
  <si>
    <t xml:space="preserve"> nieruchomości inwestycyjne</t>
  </si>
  <si>
    <t>Udziały niekontrolujące</t>
  </si>
  <si>
    <t>Inwestycje w jednostki stowarzyszone i wspólne przedsięwzięcia</t>
  </si>
  <si>
    <t>Zobowiązania z tytułu działalności ubezpieczeniowej</t>
  </si>
  <si>
    <t>01.01-
30.06.2015</t>
  </si>
  <si>
    <t>II kwartał 
01.04-
30.06.2015</t>
  </si>
  <si>
    <t>za okresy 6 miesięcy zakończone odpowiednio dnia 30 czerwca 2016 roku i dnia 30 czerwca 2015 roku</t>
  </si>
  <si>
    <t>II kwartał 
01.04-
30.06.2016</t>
  </si>
  <si>
    <t>01.01-
30.06.2016</t>
  </si>
  <si>
    <t>Podatek od niektórych instytucji finansowych</t>
  </si>
  <si>
    <t xml:space="preserve">Powyższa tabela została przygotowana wyłącznie w celu informacyjnym na potrzeby klientów i akcjonariuszy Banku oraz analityków rynku i w żadnym przypadku nie może być traktowana jako część sprawozdania finansowego. Jedynym wiążącym prawnie dokumentem jest polska wersja językowa Skonsolidowanego sprawozdania finansowego Grupy Kapitałowej Powszechnej Kasy Oszczędności Banku Polskiego Spółki Akcyjnej za okres 6 miesięcy zakończony dnia 30 czerwca 2016 roku
</t>
  </si>
  <si>
    <t>na dzień 30 czerwca 2016 roku i na dzień 31 grudnia 2015 roku</t>
  </si>
  <si>
    <t>30.06.2016</t>
  </si>
  <si>
    <t>31.12.2015</t>
  </si>
  <si>
    <t>za okresy 3 miesięcy zakończone odpowiednio dnia 30 czerwca 2016 roku i dnia 30 czerwca 2015 roku</t>
  </si>
  <si>
    <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</si>
</sst>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9">
    <font>
      <sz val="11"/>
      <color theme="1"/>
      <name val="Czcionka tekstu podstawowego"/>
      <family val="2"/>
    </font>
    <font>
      <sz val="11"/>
      <color indexed="8"/>
      <name val="Czcionka tekstu podstawowego"/>
      <family val="2"/>
    </font>
    <font>
      <u val="single"/>
      <sz val="10"/>
      <color indexed="12"/>
      <name val="Arial"/>
      <family val="2"/>
    </font>
    <font>
      <sz val="11"/>
      <name val="PKO Bank Polski Rg"/>
      <family val="3"/>
    </font>
    <font>
      <b/>
      <sz val="11"/>
      <color indexed="8"/>
      <name val="PKO Bank Polski Rg"/>
      <family val="3"/>
    </font>
    <font>
      <b/>
      <i/>
      <sz val="11"/>
      <name val="PKO Bank Polski Rg"/>
      <family val="3"/>
    </font>
    <font>
      <b/>
      <sz val="11"/>
      <name val="PKO Bank Polski Rg"/>
      <family val="3"/>
    </font>
    <font>
      <sz val="11"/>
      <color indexed="8"/>
      <name val="PKO Bank Polski Rg"/>
      <family val="3"/>
    </font>
    <font>
      <sz val="11"/>
      <color indexed="10"/>
      <name val="PKO Bank Polski Rg"/>
      <family val="3"/>
    </font>
    <font>
      <i/>
      <sz val="11"/>
      <name val="PKO Bank Polski Rg"/>
      <family val="3"/>
    </font>
    <font>
      <sz val="10"/>
      <name val="PKO Bank Polski Rg"/>
      <family val="3"/>
    </font>
    <font>
      <sz val="10"/>
      <name val="Arial"/>
      <family val="2"/>
    </font>
    <font>
      <b/>
      <sz val="8"/>
      <name val="PKO Bank Polski"/>
      <family val="2"/>
    </font>
    <font>
      <b/>
      <sz val="11"/>
      <name val="PKO Bank Polski"/>
      <family val="2"/>
    </font>
    <font>
      <sz val="11"/>
      <name val="PKO Bank Polski"/>
      <family val="2"/>
    </font>
    <font>
      <sz val="11"/>
      <color indexed="8"/>
      <name val="PKO Bank Polski"/>
      <family val="2"/>
    </font>
    <font>
      <b/>
      <sz val="11"/>
      <color indexed="8"/>
      <name val="PKO Bank Polsk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8"/>
      <name val="PKO Bank Polski Rg"/>
      <family val="3"/>
    </font>
    <font>
      <b/>
      <sz val="10"/>
      <color indexed="8"/>
      <name val="PKO Bank Polski Rg"/>
      <family val="3"/>
    </font>
    <font>
      <b/>
      <sz val="11"/>
      <color indexed="10"/>
      <name val="PKO Bank Polsk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1"/>
      <name val="PKO Bank Polski Rg"/>
      <family val="3"/>
    </font>
    <font>
      <sz val="11"/>
      <color rgb="FF000000"/>
      <name val="PKO Bank Polski Rg"/>
      <family val="3"/>
    </font>
    <font>
      <sz val="11"/>
      <color theme="1"/>
      <name val="PKO Bank Polski Rg"/>
      <family val="3"/>
    </font>
    <font>
      <b/>
      <sz val="11"/>
      <color rgb="FF000000"/>
      <name val="PKO Bank Polski Rg"/>
      <family val="3"/>
    </font>
    <font>
      <b/>
      <sz val="11"/>
      <color theme="1"/>
      <name val="PKO Bank Polski Rg"/>
      <family val="3"/>
    </font>
    <font>
      <b/>
      <sz val="10"/>
      <color theme="1"/>
      <name val="PKO Bank Polski Rg"/>
      <family val="3"/>
    </font>
    <font>
      <b/>
      <sz val="11"/>
      <color rgb="FFFF0000"/>
      <name val="PKO Bank Polsk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medium">
        <color indexed="10"/>
      </top>
      <bottom>
        <color indexed="63"/>
      </bottom>
    </border>
    <border>
      <left>
        <color indexed="63"/>
      </left>
      <right>
        <color indexed="63"/>
      </right>
      <top style="medium">
        <color rgb="FFC00000"/>
      </top>
      <bottom style="medium">
        <color rgb="FFC00000"/>
      </bottom>
    </border>
    <border>
      <left>
        <color indexed="63"/>
      </left>
      <right>
        <color indexed="63"/>
      </right>
      <top style="medium"/>
      <bottom style="medium"/>
    </border>
    <border>
      <left>
        <color indexed="63"/>
      </left>
      <right>
        <color indexed="63"/>
      </right>
      <top style="medium">
        <color indexed="10"/>
      </top>
      <bottom style="medium">
        <color indexed="10"/>
      </bottom>
    </border>
    <border>
      <left/>
      <right/>
      <top style="medium"/>
      <bottom style="medium">
        <color rgb="FFFF0000"/>
      </bottom>
    </border>
    <border>
      <left>
        <color indexed="63"/>
      </left>
      <right>
        <color indexed="63"/>
      </right>
      <top style="medium">
        <color rgb="FFFF0000"/>
      </top>
      <bottom style="medium">
        <color rgb="FFFF0000"/>
      </bottom>
    </border>
    <border>
      <left/>
      <right/>
      <top style="medium">
        <color rgb="FFFF0000"/>
      </top>
      <bottom style="thin"/>
    </border>
    <border>
      <left/>
      <right/>
      <top style="thin"/>
      <bottom style="thin"/>
    </border>
    <border>
      <left>
        <color indexed="63"/>
      </left>
      <right>
        <color indexed="63"/>
      </right>
      <top style="thin"/>
      <bottom style="medium">
        <color rgb="FFFF0000"/>
      </bottom>
    </border>
    <border>
      <left>
        <color indexed="63"/>
      </left>
      <right>
        <color indexed="63"/>
      </right>
      <top style="medium"/>
      <bottom>
        <color indexed="63"/>
      </bottom>
    </border>
    <border>
      <left>
        <color indexed="63"/>
      </left>
      <right>
        <color indexed="63"/>
      </right>
      <top style="medium">
        <color rgb="FFC00000"/>
      </top>
      <bottom>
        <color indexed="63"/>
      </bottom>
    </border>
    <border>
      <left>
        <color indexed="63"/>
      </left>
      <right>
        <color indexed="63"/>
      </right>
      <top>
        <color indexed="63"/>
      </top>
      <bottom style="medium">
        <color rgb="FFC00000"/>
      </bottom>
    </border>
    <border>
      <left>
        <color indexed="63"/>
      </left>
      <right>
        <color indexed="63"/>
      </right>
      <top style="medium">
        <color rgb="FFFF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91">
    <xf numFmtId="0" fontId="0" fillId="0" borderId="0" xfId="0" applyAlignment="1">
      <alignment/>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wrapText="1"/>
    </xf>
    <xf numFmtId="164"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164" fontId="3" fillId="0" borderId="0" xfId="0" applyNumberFormat="1" applyFont="1" applyBorder="1" applyAlignment="1">
      <alignment vertical="center"/>
    </xf>
    <xf numFmtId="0" fontId="7" fillId="0" borderId="0" xfId="0" applyFont="1" applyBorder="1" applyAlignment="1">
      <alignment horizontal="center" vertical="center" wrapText="1"/>
    </xf>
    <xf numFmtId="165" fontId="7" fillId="0" borderId="0" xfId="0" applyNumberFormat="1" applyFont="1" applyBorder="1" applyAlignment="1">
      <alignment horizontal="right" vertical="center" wrapText="1"/>
    </xf>
    <xf numFmtId="3" fontId="7" fillId="0" borderId="0"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8" fillId="0" borderId="0" xfId="0" applyFont="1" applyFill="1" applyBorder="1" applyAlignment="1">
      <alignment vertical="center"/>
    </xf>
    <xf numFmtId="0" fontId="3" fillId="0" borderId="0" xfId="0" applyFont="1" applyFill="1" applyAlignment="1">
      <alignment/>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9" fillId="0" borderId="0" xfId="0" applyFont="1" applyBorder="1" applyAlignment="1">
      <alignment horizontal="left" vertical="center" indent="1"/>
    </xf>
    <xf numFmtId="0" fontId="7" fillId="0" borderId="0" xfId="0" applyFont="1" applyFill="1" applyBorder="1" applyAlignment="1">
      <alignment horizontal="left" vertical="center" wrapText="1" indent="2"/>
    </xf>
    <xf numFmtId="0" fontId="3" fillId="0" borderId="0" xfId="0" applyFont="1" applyFill="1" applyBorder="1" applyAlignment="1">
      <alignment vertical="center"/>
    </xf>
    <xf numFmtId="0" fontId="4" fillId="0" borderId="0" xfId="0" applyFont="1" applyFill="1" applyBorder="1" applyAlignment="1">
      <alignment vertical="center" wrapText="1"/>
    </xf>
    <xf numFmtId="164" fontId="8" fillId="0" borderId="0" xfId="0" applyNumberFormat="1" applyFont="1" applyBorder="1" applyAlignment="1">
      <alignment horizontal="left" vertical="center" wrapText="1"/>
    </xf>
    <xf numFmtId="0" fontId="6" fillId="0" borderId="0" xfId="0" applyFont="1" applyBorder="1" applyAlignment="1">
      <alignment vertical="center"/>
    </xf>
    <xf numFmtId="0" fontId="52" fillId="0" borderId="0" xfId="0" applyFont="1" applyAlignment="1">
      <alignment horizontal="center"/>
    </xf>
    <xf numFmtId="0" fontId="10" fillId="0" borderId="0" xfId="0" applyFont="1" applyBorder="1" applyAlignment="1">
      <alignment vertical="center"/>
    </xf>
    <xf numFmtId="3" fontId="53" fillId="0" borderId="0" xfId="0" applyNumberFormat="1" applyFont="1" applyAlignment="1">
      <alignment horizontal="right" wrapText="1"/>
    </xf>
    <xf numFmtId="3" fontId="54" fillId="0" borderId="0" xfId="0" applyNumberFormat="1" applyFont="1" applyAlignment="1">
      <alignment horizontal="right" wrapText="1"/>
    </xf>
    <xf numFmtId="3" fontId="53" fillId="0" borderId="0" xfId="0" applyNumberFormat="1" applyFont="1" applyBorder="1" applyAlignment="1">
      <alignment horizontal="right" wrapText="1"/>
    </xf>
    <xf numFmtId="0" fontId="4" fillId="0" borderId="10" xfId="0" applyFont="1" applyFill="1" applyBorder="1" applyAlignment="1">
      <alignment vertical="center" wrapText="1"/>
    </xf>
    <xf numFmtId="3" fontId="55" fillId="0" borderId="0" xfId="0" applyNumberFormat="1" applyFont="1" applyAlignment="1">
      <alignment horizontal="right" wrapText="1"/>
    </xf>
    <xf numFmtId="10" fontId="56" fillId="0" borderId="0" xfId="0" applyNumberFormat="1" applyFont="1" applyAlignment="1">
      <alignment horizontal="right" wrapText="1"/>
    </xf>
    <xf numFmtId="0" fontId="54" fillId="0" borderId="0" xfId="0" applyFont="1" applyAlignment="1">
      <alignment/>
    </xf>
    <xf numFmtId="164" fontId="3" fillId="0" borderId="0" xfId="0" applyNumberFormat="1" applyFont="1" applyFill="1" applyBorder="1" applyAlignment="1">
      <alignment horizontal="right" vertical="center" wrapText="1"/>
    </xf>
    <xf numFmtId="0" fontId="55" fillId="0" borderId="0" xfId="0" applyFont="1" applyAlignment="1">
      <alignment wrapText="1"/>
    </xf>
    <xf numFmtId="0" fontId="57" fillId="0" borderId="0" xfId="0" applyFont="1" applyAlignment="1">
      <alignment horizontal="center"/>
    </xf>
    <xf numFmtId="0" fontId="56" fillId="0" borderId="0" xfId="0" applyFont="1" applyAlignment="1">
      <alignment/>
    </xf>
    <xf numFmtId="0" fontId="57" fillId="0" borderId="0" xfId="0" applyFont="1" applyAlignment="1">
      <alignment/>
    </xf>
    <xf numFmtId="164" fontId="8" fillId="0" borderId="0" xfId="0" applyNumberFormat="1" applyFont="1" applyBorder="1" applyAlignment="1">
      <alignment vertical="center" wrapText="1"/>
    </xf>
    <xf numFmtId="0" fontId="11" fillId="0" borderId="0" xfId="0" applyNumberFormat="1" applyFont="1" applyAlignment="1">
      <alignmen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3" fontId="55" fillId="0" borderId="11" xfId="0" applyNumberFormat="1" applyFont="1" applyBorder="1" applyAlignment="1">
      <alignment horizontal="right" wrapText="1"/>
    </xf>
    <xf numFmtId="0" fontId="4" fillId="0" borderId="11" xfId="0" applyFont="1" applyFill="1" applyBorder="1" applyAlignment="1">
      <alignment vertical="center" wrapText="1"/>
    </xf>
    <xf numFmtId="0" fontId="4" fillId="0" borderId="11" xfId="0" applyFont="1" applyBorder="1" applyAlignment="1">
      <alignment horizontal="left" vertical="center" wrapText="1"/>
    </xf>
    <xf numFmtId="0" fontId="6" fillId="0" borderId="12" xfId="0" applyFont="1" applyBorder="1" applyAlignment="1">
      <alignment horizontal="left" vertical="center" wrapText="1"/>
    </xf>
    <xf numFmtId="0" fontId="14" fillId="0" borderId="0" xfId="0" applyFont="1" applyFill="1" applyBorder="1" applyAlignment="1">
      <alignment horizontal="left" vertical="center" wrapText="1" inden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indent="2"/>
    </xf>
    <xf numFmtId="0" fontId="13" fillId="0" borderId="0" xfId="0" applyFont="1" applyBorder="1" applyAlignment="1">
      <alignment vertical="center" wrapText="1"/>
    </xf>
    <xf numFmtId="0" fontId="13" fillId="0" borderId="13" xfId="0" applyFont="1" applyBorder="1" applyAlignment="1">
      <alignment vertical="center" wrapText="1"/>
    </xf>
    <xf numFmtId="0" fontId="10" fillId="0" borderId="0" xfId="0" applyNumberFormat="1" applyFont="1" applyAlignment="1">
      <alignment horizontal="left" vertical="top" wrapText="1"/>
    </xf>
    <xf numFmtId="0" fontId="12" fillId="0" borderId="0" xfId="0" applyFont="1" applyBorder="1" applyAlignment="1">
      <alignment vertical="center" wrapText="1"/>
    </xf>
    <xf numFmtId="0" fontId="13" fillId="0" borderId="14" xfId="0" applyFont="1" applyFill="1" applyBorder="1" applyAlignment="1">
      <alignment horizontal="left" vertical="center" wrapText="1"/>
    </xf>
    <xf numFmtId="164" fontId="13" fillId="0" borderId="14" xfId="0" applyNumberFormat="1" applyFont="1" applyBorder="1" applyAlignment="1">
      <alignment horizontal="right" vertical="center" wrapText="1"/>
    </xf>
    <xf numFmtId="164" fontId="14" fillId="0" borderId="0" xfId="0" applyNumberFormat="1" applyFont="1" applyFill="1" applyBorder="1" applyAlignment="1">
      <alignment horizontal="right" vertical="center" wrapText="1"/>
    </xf>
    <xf numFmtId="0" fontId="13" fillId="0" borderId="15" xfId="0" applyFont="1" applyFill="1" applyBorder="1" applyAlignment="1">
      <alignment horizontal="left" vertical="center" wrapText="1"/>
    </xf>
    <xf numFmtId="164" fontId="13" fillId="0" borderId="15" xfId="0" applyNumberFormat="1" applyFont="1" applyFill="1" applyBorder="1" applyAlignment="1">
      <alignment horizontal="right" vertical="center" wrapText="1"/>
    </xf>
    <xf numFmtId="0" fontId="13" fillId="0" borderId="15" xfId="0" applyFont="1" applyBorder="1" applyAlignment="1">
      <alignment horizontal="left" vertical="center" wrapText="1"/>
    </xf>
    <xf numFmtId="0" fontId="14" fillId="0" borderId="16" xfId="0" applyFont="1" applyBorder="1" applyAlignment="1">
      <alignment horizontal="left" vertical="center" wrapText="1" indent="1"/>
    </xf>
    <xf numFmtId="164" fontId="14" fillId="0" borderId="16" xfId="0" applyNumberFormat="1" applyFont="1" applyFill="1" applyBorder="1" applyAlignment="1">
      <alignment horizontal="right" vertical="center" wrapText="1"/>
    </xf>
    <xf numFmtId="0" fontId="14" fillId="0" borderId="17" xfId="0" applyFont="1" applyBorder="1" applyAlignment="1">
      <alignment horizontal="left" vertical="center" wrapText="1" indent="1"/>
    </xf>
    <xf numFmtId="164" fontId="14" fillId="0" borderId="17" xfId="0" applyNumberFormat="1" applyFont="1" applyFill="1" applyBorder="1" applyAlignment="1">
      <alignment horizontal="right" vertical="center" wrapText="1"/>
    </xf>
    <xf numFmtId="0" fontId="13" fillId="0" borderId="15" xfId="0" applyFont="1" applyBorder="1" applyAlignment="1">
      <alignment vertical="center" wrapText="1"/>
    </xf>
    <xf numFmtId="164" fontId="13" fillId="0" borderId="0" xfId="0" applyNumberFormat="1" applyFont="1" applyFill="1" applyBorder="1" applyAlignment="1">
      <alignment horizontal="right" vertical="center" wrapText="1"/>
    </xf>
    <xf numFmtId="164" fontId="13" fillId="0" borderId="13" xfId="0" applyNumberFormat="1"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0" xfId="0" applyNumberFormat="1" applyFont="1" applyFill="1" applyBorder="1" applyAlignment="1">
      <alignment horizontal="right" vertical="center" wrapText="1"/>
    </xf>
    <xf numFmtId="0" fontId="16" fillId="0" borderId="12" xfId="0" applyFont="1" applyBorder="1" applyAlignment="1">
      <alignment horizontal="center" vertical="center" wrapText="1"/>
    </xf>
    <xf numFmtId="0" fontId="14" fillId="0" borderId="18" xfId="0" applyFont="1" applyBorder="1" applyAlignment="1">
      <alignment horizontal="left" vertical="center" wrapText="1" indent="1"/>
    </xf>
    <xf numFmtId="164" fontId="14" fillId="0" borderId="18" xfId="0" applyNumberFormat="1" applyFont="1" applyFill="1" applyBorder="1" applyAlignment="1">
      <alignment horizontal="right" vertical="center" wrapText="1"/>
    </xf>
    <xf numFmtId="0" fontId="57" fillId="0" borderId="0" xfId="0" applyFont="1" applyAlignment="1">
      <alignment horizontal="center"/>
    </xf>
    <xf numFmtId="164" fontId="15" fillId="0" borderId="19" xfId="0" applyNumberFormat="1" applyFont="1" applyBorder="1" applyAlignment="1">
      <alignment horizontal="right" vertical="center" wrapText="1"/>
    </xf>
    <xf numFmtId="164" fontId="16" fillId="0" borderId="11" xfId="0" applyNumberFormat="1" applyFont="1" applyBorder="1" applyAlignment="1">
      <alignment horizontal="right" vertical="center" wrapText="1"/>
    </xf>
    <xf numFmtId="164" fontId="15" fillId="0" borderId="11" xfId="0" applyNumberFormat="1" applyFont="1" applyFill="1" applyBorder="1" applyAlignment="1">
      <alignment horizontal="right" vertical="center" wrapText="1"/>
    </xf>
    <xf numFmtId="164" fontId="14" fillId="0" borderId="11" xfId="0" applyNumberFormat="1" applyFont="1" applyFill="1" applyBorder="1" applyAlignment="1">
      <alignment horizontal="right" vertical="center" wrapText="1"/>
    </xf>
    <xf numFmtId="164" fontId="58" fillId="0" borderId="11" xfId="0" applyNumberFormat="1" applyFont="1" applyBorder="1" applyAlignment="1">
      <alignment horizontal="right" vertical="center" wrapText="1"/>
    </xf>
    <xf numFmtId="164" fontId="15" fillId="0" borderId="20" xfId="0" applyNumberFormat="1" applyFont="1" applyBorder="1" applyAlignment="1">
      <alignment horizontal="right" vertical="center" wrapText="1"/>
    </xf>
    <xf numFmtId="164" fontId="15" fillId="0" borderId="21" xfId="0" applyNumberFormat="1" applyFont="1" applyFill="1" applyBorder="1" applyAlignment="1">
      <alignment horizontal="right" vertical="center" wrapText="1"/>
    </xf>
    <xf numFmtId="164" fontId="15" fillId="0" borderId="20" xfId="0" applyNumberFormat="1" applyFont="1" applyFill="1" applyBorder="1" applyAlignment="1">
      <alignment horizontal="right" vertical="center" wrapText="1"/>
    </xf>
    <xf numFmtId="164" fontId="15" fillId="0" borderId="21" xfId="0" applyNumberFormat="1" applyFont="1" applyBorder="1" applyAlignment="1">
      <alignment horizontal="right" vertical="center" wrapText="1"/>
    </xf>
    <xf numFmtId="164" fontId="14" fillId="0" borderId="20" xfId="0" applyNumberFormat="1" applyFont="1" applyFill="1" applyBorder="1" applyAlignment="1">
      <alignment horizontal="right" vertical="center" wrapText="1"/>
    </xf>
    <xf numFmtId="164" fontId="58" fillId="0" borderId="11"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3" fontId="55" fillId="0" borderId="15" xfId="0" applyNumberFormat="1" applyFont="1" applyBorder="1" applyAlignment="1">
      <alignment horizontal="right" wrapText="1"/>
    </xf>
    <xf numFmtId="10" fontId="6" fillId="0" borderId="0" xfId="0" applyNumberFormat="1" applyFont="1" applyAlignment="1">
      <alignment horizontal="right" wrapText="1"/>
    </xf>
    <xf numFmtId="3" fontId="53" fillId="0" borderId="0" xfId="0" applyNumberFormat="1" applyFont="1" applyAlignment="1">
      <alignment horizontal="right" vertical="center" wrapText="1"/>
    </xf>
    <xf numFmtId="3" fontId="55" fillId="0" borderId="22" xfId="0" applyNumberFormat="1" applyFont="1" applyBorder="1" applyAlignment="1">
      <alignment wrapText="1"/>
    </xf>
    <xf numFmtId="0" fontId="10" fillId="0" borderId="0" xfId="0" applyNumberFormat="1" applyFont="1" applyAlignment="1">
      <alignment horizontal="left" vertical="top" wrapText="1"/>
    </xf>
    <xf numFmtId="0" fontId="56" fillId="0" borderId="0" xfId="0" applyFont="1" applyAlignment="1">
      <alignment horizontal="center"/>
    </xf>
    <xf numFmtId="0" fontId="57"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1</xdr:col>
      <xdr:colOff>2057400</xdr:colOff>
      <xdr:row>1</xdr:row>
      <xdr:rowOff>333375</xdr:rowOff>
    </xdr:to>
    <xdr:pic>
      <xdr:nvPicPr>
        <xdr:cNvPr id="1" name="Picture 15"/>
        <xdr:cNvPicPr preferRelativeResize="1">
          <a:picLocks noChangeAspect="1"/>
        </xdr:cNvPicPr>
      </xdr:nvPicPr>
      <xdr:blipFill>
        <a:blip r:embed="rId1"/>
        <a:stretch>
          <a:fillRect/>
        </a:stretch>
      </xdr:blipFill>
      <xdr:spPr>
        <a:xfrm>
          <a:off x="228600" y="95250"/>
          <a:ext cx="20383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2047875</xdr:colOff>
      <xdr:row>0</xdr:row>
      <xdr:rowOff>752475</xdr:rowOff>
    </xdr:to>
    <xdr:pic>
      <xdr:nvPicPr>
        <xdr:cNvPr id="1" name="Picture 15"/>
        <xdr:cNvPicPr preferRelativeResize="1">
          <a:picLocks noChangeAspect="1"/>
        </xdr:cNvPicPr>
      </xdr:nvPicPr>
      <xdr:blipFill>
        <a:blip r:embed="rId1"/>
        <a:stretch>
          <a:fillRect/>
        </a:stretch>
      </xdr:blipFill>
      <xdr:spPr>
        <a:xfrm>
          <a:off x="400050" y="47625"/>
          <a:ext cx="20478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1371600</xdr:colOff>
      <xdr:row>1</xdr:row>
      <xdr:rowOff>514350</xdr:rowOff>
    </xdr:to>
    <xdr:pic>
      <xdr:nvPicPr>
        <xdr:cNvPr id="1" name="Picture 15"/>
        <xdr:cNvPicPr preferRelativeResize="1">
          <a:picLocks noChangeAspect="1"/>
        </xdr:cNvPicPr>
      </xdr:nvPicPr>
      <xdr:blipFill>
        <a:blip r:embed="rId1"/>
        <a:stretch>
          <a:fillRect/>
        </a:stretch>
      </xdr:blipFill>
      <xdr:spPr>
        <a:xfrm>
          <a:off x="190500" y="0"/>
          <a:ext cx="2038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F50"/>
  <sheetViews>
    <sheetView showGridLines="0" tabSelected="1" zoomScale="85" zoomScaleNormal="85" zoomScaleSheetLayoutView="100" workbookViewId="0" topLeftCell="A16">
      <selection activeCell="H34" sqref="H34"/>
    </sheetView>
  </sheetViews>
  <sheetFormatPr defaultColWidth="9" defaultRowHeight="18" customHeight="1"/>
  <cols>
    <col min="1" max="1" width="2.19921875" style="1" customWidth="1"/>
    <col min="2" max="2" width="59.8984375" style="1" customWidth="1"/>
    <col min="3" max="3" width="16.296875" style="1" customWidth="1"/>
    <col min="4" max="6" width="16.09765625" style="1" customWidth="1"/>
    <col min="7" max="7" width="9" style="1" customWidth="1"/>
    <col min="8" max="8" width="14.8984375" style="1" customWidth="1"/>
    <col min="9" max="18" width="9" style="1" customWidth="1"/>
    <col min="19" max="19" width="8.8984375" style="1" customWidth="1"/>
    <col min="20" max="16384" width="9" style="1" customWidth="1"/>
  </cols>
  <sheetData>
    <row r="1" ht="36.75" customHeight="1"/>
    <row r="2" ht="30.75" customHeight="1"/>
    <row r="3" spans="2:6" ht="18" customHeight="1">
      <c r="B3" s="89" t="s">
        <v>60</v>
      </c>
      <c r="C3" s="89"/>
      <c r="D3" s="89"/>
      <c r="E3" s="89"/>
      <c r="F3" s="89"/>
    </row>
    <row r="4" spans="2:6" ht="13.5" customHeight="1">
      <c r="B4" s="90" t="s">
        <v>87</v>
      </c>
      <c r="C4" s="90"/>
      <c r="D4" s="90"/>
      <c r="E4" s="90"/>
      <c r="F4" s="90"/>
    </row>
    <row r="5" spans="2:6" ht="13.5" customHeight="1" thickBot="1">
      <c r="B5" s="32"/>
      <c r="C5" s="71"/>
      <c r="D5" s="32"/>
      <c r="E5" s="71"/>
      <c r="F5" s="32"/>
    </row>
    <row r="6" spans="3:6" ht="50.25" customHeight="1" thickBot="1">
      <c r="C6" s="68" t="s">
        <v>88</v>
      </c>
      <c r="D6" s="68" t="s">
        <v>89</v>
      </c>
      <c r="E6" s="68" t="s">
        <v>86</v>
      </c>
      <c r="F6" s="68" t="s">
        <v>85</v>
      </c>
    </row>
    <row r="7" spans="2:6" ht="18" customHeight="1">
      <c r="B7" s="3" t="s">
        <v>0</v>
      </c>
      <c r="C7" s="72">
        <v>2460971</v>
      </c>
      <c r="D7" s="72">
        <v>4852539</v>
      </c>
      <c r="E7" s="72">
        <v>2355545</v>
      </c>
      <c r="F7" s="72">
        <v>4788132</v>
      </c>
    </row>
    <row r="8" spans="2:6" ht="18" customHeight="1" thickBot="1">
      <c r="B8" s="5" t="s">
        <v>1</v>
      </c>
      <c r="C8" s="66">
        <v>-551655</v>
      </c>
      <c r="D8" s="66">
        <v>-1090028</v>
      </c>
      <c r="E8" s="66">
        <v>-672183</v>
      </c>
      <c r="F8" s="66">
        <v>-1434032</v>
      </c>
    </row>
    <row r="9" spans="2:6" ht="18" customHeight="1" thickBot="1">
      <c r="B9" s="44" t="s">
        <v>2</v>
      </c>
      <c r="C9" s="76">
        <f>SUM(C7:C8)</f>
        <v>1909316</v>
      </c>
      <c r="D9" s="76">
        <f>SUM(D7:D8)</f>
        <v>3762511</v>
      </c>
      <c r="E9" s="76">
        <f>SUM(E7:E8)</f>
        <v>1683362</v>
      </c>
      <c r="F9" s="76">
        <v>3354100</v>
      </c>
    </row>
    <row r="10" spans="2:6" ht="18" customHeight="1">
      <c r="B10" s="5" t="s">
        <v>3</v>
      </c>
      <c r="C10" s="77">
        <v>911061</v>
      </c>
      <c r="D10" s="77">
        <v>1754762</v>
      </c>
      <c r="E10" s="77">
        <v>938780</v>
      </c>
      <c r="F10" s="66">
        <v>1805354</v>
      </c>
    </row>
    <row r="11" spans="2:6" ht="18" customHeight="1" thickBot="1">
      <c r="B11" s="5" t="s">
        <v>4</v>
      </c>
      <c r="C11" s="78">
        <v>-244490</v>
      </c>
      <c r="D11" s="78">
        <v>-452746</v>
      </c>
      <c r="E11" s="78">
        <v>-181398</v>
      </c>
      <c r="F11" s="67">
        <v>-368822</v>
      </c>
    </row>
    <row r="12" spans="2:6" ht="18" customHeight="1" thickBot="1">
      <c r="B12" s="44" t="s">
        <v>5</v>
      </c>
      <c r="C12" s="76">
        <f>SUM(C10:C11)</f>
        <v>666571</v>
      </c>
      <c r="D12" s="76">
        <f>SUM(D10:D11)</f>
        <v>1302016</v>
      </c>
      <c r="E12" s="76">
        <f>SUM(E10:E11)</f>
        <v>757382</v>
      </c>
      <c r="F12" s="76">
        <v>1436532</v>
      </c>
    </row>
    <row r="13" spans="2:6" ht="18" customHeight="1">
      <c r="B13" s="5" t="s">
        <v>6</v>
      </c>
      <c r="C13" s="79">
        <v>8896</v>
      </c>
      <c r="D13" s="79">
        <v>8896</v>
      </c>
      <c r="E13" s="79">
        <f>F13-N13</f>
        <v>9676</v>
      </c>
      <c r="F13" s="67">
        <v>9676</v>
      </c>
    </row>
    <row r="14" spans="2:6" ht="18" customHeight="1">
      <c r="B14" s="5" t="s">
        <v>7</v>
      </c>
      <c r="C14" s="66">
        <v>-5304</v>
      </c>
      <c r="D14" s="66">
        <v>-13743</v>
      </c>
      <c r="E14" s="67">
        <v>-14247</v>
      </c>
      <c r="F14" s="66">
        <v>8871</v>
      </c>
    </row>
    <row r="15" spans="2:6" ht="18" customHeight="1">
      <c r="B15" s="5" t="s">
        <v>8</v>
      </c>
      <c r="C15" s="66">
        <v>425767</v>
      </c>
      <c r="D15" s="66">
        <v>476398</v>
      </c>
      <c r="E15" s="67">
        <v>16812</v>
      </c>
      <c r="F15" s="66">
        <v>69353</v>
      </c>
    </row>
    <row r="16" spans="2:6" ht="18" customHeight="1">
      <c r="B16" s="5" t="s">
        <v>9</v>
      </c>
      <c r="C16" s="66">
        <v>108814</v>
      </c>
      <c r="D16" s="66">
        <v>203234</v>
      </c>
      <c r="E16" s="67">
        <v>94449</v>
      </c>
      <c r="F16" s="66">
        <v>166688</v>
      </c>
    </row>
    <row r="17" spans="2:6" ht="18" customHeight="1">
      <c r="B17" s="5" t="s">
        <v>10</v>
      </c>
      <c r="C17" s="66">
        <v>185340</v>
      </c>
      <c r="D17" s="66">
        <v>308944</v>
      </c>
      <c r="E17" s="67">
        <v>134083</v>
      </c>
      <c r="F17" s="66">
        <v>273990</v>
      </c>
    </row>
    <row r="18" spans="2:6" ht="18" customHeight="1" thickBot="1">
      <c r="B18" s="5" t="s">
        <v>11</v>
      </c>
      <c r="C18" s="80">
        <v>-152456</v>
      </c>
      <c r="D18" s="80">
        <v>-215878</v>
      </c>
      <c r="E18" s="80">
        <v>-87141</v>
      </c>
      <c r="F18" s="66">
        <v>-144087</v>
      </c>
    </row>
    <row r="19" spans="2:6" ht="18" customHeight="1" thickBot="1">
      <c r="B19" s="44" t="s">
        <v>12</v>
      </c>
      <c r="C19" s="76">
        <f>SUM(C17:C18)</f>
        <v>32884</v>
      </c>
      <c r="D19" s="76">
        <f>SUM(D17:D18)</f>
        <v>93066</v>
      </c>
      <c r="E19" s="76">
        <f>SUM(E17:E18)</f>
        <v>46942</v>
      </c>
      <c r="F19" s="76">
        <f>SUM(F17:F18)</f>
        <v>129903</v>
      </c>
    </row>
    <row r="20" spans="2:6" ht="18" customHeight="1">
      <c r="B20" s="5" t="s">
        <v>13</v>
      </c>
      <c r="C20" s="81">
        <v>-400202</v>
      </c>
      <c r="D20" s="81">
        <v>-782368</v>
      </c>
      <c r="E20" s="81">
        <v>-375070</v>
      </c>
      <c r="F20" s="81">
        <v>-748649</v>
      </c>
    </row>
    <row r="21" spans="2:6" ht="18" customHeight="1">
      <c r="B21" s="5" t="s">
        <v>14</v>
      </c>
      <c r="C21" s="66">
        <v>-1396039</v>
      </c>
      <c r="D21" s="66">
        <v>-2756532</v>
      </c>
      <c r="E21" s="67">
        <v>-1372317</v>
      </c>
      <c r="F21" s="66">
        <v>-2777087</v>
      </c>
    </row>
    <row r="22" spans="2:6" ht="18" customHeight="1" thickBot="1">
      <c r="B22" s="5" t="s">
        <v>90</v>
      </c>
      <c r="C22" s="80">
        <v>-221031</v>
      </c>
      <c r="D22" s="80">
        <v>-369396</v>
      </c>
      <c r="E22" s="78"/>
      <c r="F22" s="80"/>
    </row>
    <row r="23" spans="2:6" ht="18" customHeight="1" thickBot="1">
      <c r="B23" s="44" t="s">
        <v>15</v>
      </c>
      <c r="C23" s="82">
        <f>C9+C12+SUM(C13:C16)+C19+C20+C21+C22</f>
        <v>1129672</v>
      </c>
      <c r="D23" s="82">
        <f>D9+D12+SUM(D13:D16)+D19+D20+D21+D22</f>
        <v>1924082</v>
      </c>
      <c r="E23" s="82">
        <f>E9+E12+SUM(E13:E16)+E19+E20+E21</f>
        <v>846989</v>
      </c>
      <c r="F23" s="82">
        <f>F9+F12+SUM(F13:F16)+F19+F20+F21</f>
        <v>1649387</v>
      </c>
    </row>
    <row r="24" spans="2:6" ht="18" customHeight="1" thickBot="1">
      <c r="B24" s="5" t="s">
        <v>16</v>
      </c>
      <c r="C24" s="74">
        <v>7297</v>
      </c>
      <c r="D24" s="74">
        <v>10615</v>
      </c>
      <c r="E24" s="74">
        <v>7308</v>
      </c>
      <c r="F24" s="74">
        <v>15823</v>
      </c>
    </row>
    <row r="25" spans="2:6" ht="18" customHeight="1" thickBot="1">
      <c r="B25" s="44" t="s">
        <v>17</v>
      </c>
      <c r="C25" s="76">
        <f>C23+C24</f>
        <v>1136969</v>
      </c>
      <c r="D25" s="76">
        <v>1934697</v>
      </c>
      <c r="E25" s="82">
        <f>E23+E24</f>
        <v>854297</v>
      </c>
      <c r="F25" s="76">
        <v>1665210</v>
      </c>
    </row>
    <row r="26" spans="2:6" ht="18" customHeight="1" thickBot="1">
      <c r="B26" s="5" t="s">
        <v>18</v>
      </c>
      <c r="C26" s="74">
        <v>-265634</v>
      </c>
      <c r="D26" s="74">
        <v>-425394</v>
      </c>
      <c r="E26" s="74">
        <v>-152676</v>
      </c>
      <c r="F26" s="74">
        <v>-327827</v>
      </c>
    </row>
    <row r="27" spans="2:6" ht="25.5" customHeight="1" thickBot="1">
      <c r="B27" s="44" t="s">
        <v>19</v>
      </c>
      <c r="C27" s="74">
        <v>871335</v>
      </c>
      <c r="D27" s="73">
        <v>1509303</v>
      </c>
      <c r="E27" s="74">
        <v>701621</v>
      </c>
      <c r="F27" s="73">
        <v>1337383</v>
      </c>
    </row>
    <row r="28" spans="2:6" ht="18" customHeight="1" thickBot="1">
      <c r="B28" s="5" t="s">
        <v>20</v>
      </c>
      <c r="C28" s="75">
        <v>-2214</v>
      </c>
      <c r="D28" s="75">
        <v>-2836</v>
      </c>
      <c r="E28" s="75">
        <v>-1257</v>
      </c>
      <c r="F28" s="75">
        <v>-12676</v>
      </c>
    </row>
    <row r="29" spans="2:6" ht="18" customHeight="1" thickBot="1">
      <c r="B29" s="44" t="s">
        <v>21</v>
      </c>
      <c r="C29" s="82">
        <f>C27-C28</f>
        <v>873549</v>
      </c>
      <c r="D29" s="82">
        <f>D27-D28</f>
        <v>1512139</v>
      </c>
      <c r="E29" s="82">
        <f>E27-E28</f>
        <v>702878</v>
      </c>
      <c r="F29" s="82">
        <v>1350059</v>
      </c>
    </row>
    <row r="30" spans="2:6" ht="27" customHeight="1">
      <c r="B30" s="88"/>
      <c r="C30" s="88"/>
      <c r="D30" s="88"/>
      <c r="E30" s="88"/>
      <c r="F30" s="88"/>
    </row>
    <row r="31" spans="2:6" ht="13.5" customHeight="1">
      <c r="B31" s="51"/>
      <c r="C31" s="51"/>
      <c r="D31" s="51"/>
      <c r="E31" s="51"/>
      <c r="F31" s="51"/>
    </row>
    <row r="32" spans="2:6" ht="64.5" customHeight="1">
      <c r="B32" s="88" t="s">
        <v>91</v>
      </c>
      <c r="C32" s="88"/>
      <c r="D32" s="88"/>
      <c r="E32" s="88"/>
      <c r="F32" s="88"/>
    </row>
    <row r="33" spans="2:6" ht="18" customHeight="1">
      <c r="B33" s="5"/>
      <c r="C33" s="5"/>
      <c r="D33" s="8"/>
      <c r="E33" s="8"/>
      <c r="F33" s="8"/>
    </row>
    <row r="34" spans="2:6" ht="18" customHeight="1">
      <c r="B34" s="5"/>
      <c r="C34" s="5"/>
      <c r="D34" s="9"/>
      <c r="E34" s="9"/>
      <c r="F34" s="9"/>
    </row>
    <row r="35" spans="2:6" ht="18" customHeight="1">
      <c r="B35" s="5"/>
      <c r="C35" s="5"/>
      <c r="D35" s="9"/>
      <c r="E35" s="9"/>
      <c r="F35" s="9"/>
    </row>
    <row r="37" spans="2:6" ht="18" customHeight="1">
      <c r="B37" s="2"/>
      <c r="C37" s="2"/>
      <c r="D37" s="10"/>
      <c r="E37" s="10"/>
      <c r="F37" s="10"/>
    </row>
    <row r="38" spans="2:5" ht="18" customHeight="1">
      <c r="B38" s="37"/>
      <c r="C38" s="37"/>
      <c r="D38" s="37"/>
      <c r="E38" s="37"/>
    </row>
    <row r="39" spans="4:6" ht="18" customHeight="1">
      <c r="D39" s="10"/>
      <c r="E39" s="10"/>
      <c r="F39" s="10"/>
    </row>
    <row r="42" spans="2:6" ht="18" customHeight="1">
      <c r="B42" s="5"/>
      <c r="C42" s="5"/>
      <c r="D42" s="7"/>
      <c r="E42" s="7"/>
      <c r="F42" s="7"/>
    </row>
    <row r="43" spans="2:6" ht="18" customHeight="1">
      <c r="B43" s="5"/>
      <c r="C43" s="5"/>
      <c r="D43" s="7"/>
      <c r="E43" s="7"/>
      <c r="F43" s="7"/>
    </row>
    <row r="48" spans="2:6" ht="18" customHeight="1">
      <c r="B48" s="11"/>
      <c r="C48" s="11"/>
      <c r="D48" s="11"/>
      <c r="E48" s="11"/>
      <c r="F48" s="11"/>
    </row>
    <row r="49" spans="2:6" ht="18" customHeight="1">
      <c r="B49" s="11"/>
      <c r="C49" s="11"/>
      <c r="D49" s="11"/>
      <c r="E49" s="11"/>
      <c r="F49" s="11"/>
    </row>
    <row r="50" spans="2:6" ht="18" customHeight="1">
      <c r="B50" s="11"/>
      <c r="C50" s="11"/>
      <c r="D50" s="11"/>
      <c r="E50" s="11"/>
      <c r="F50" s="11"/>
    </row>
  </sheetData>
  <sheetProtection/>
  <mergeCells count="4">
    <mergeCell ref="B32:F32"/>
    <mergeCell ref="B3:F3"/>
    <mergeCell ref="B4:F4"/>
    <mergeCell ref="B30:F3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E55"/>
  <sheetViews>
    <sheetView showGridLines="0" zoomScale="85" zoomScaleNormal="85" zoomScaleSheetLayoutView="115" zoomScalePageLayoutView="0" workbookViewId="0" topLeftCell="A28">
      <selection activeCell="B54" sqref="B54"/>
    </sheetView>
  </sheetViews>
  <sheetFormatPr defaultColWidth="9" defaultRowHeight="21" customHeight="1"/>
  <cols>
    <col min="1" max="1" width="4.19921875" style="1" customWidth="1"/>
    <col min="2" max="2" width="71.19921875" style="1" customWidth="1"/>
    <col min="3" max="5" width="15.59765625" style="1" customWidth="1"/>
    <col min="6" max="16384" width="9" style="1" customWidth="1"/>
  </cols>
  <sheetData>
    <row r="1" ht="60.75" customHeight="1"/>
    <row r="2" spans="2:4" ht="21" customHeight="1">
      <c r="B2" s="89" t="s">
        <v>59</v>
      </c>
      <c r="C2" s="89"/>
      <c r="D2" s="89"/>
    </row>
    <row r="3" spans="2:4" s="22" customFormat="1" ht="14.25" customHeight="1">
      <c r="B3" s="90" t="s">
        <v>92</v>
      </c>
      <c r="C3" s="90"/>
      <c r="D3" s="90"/>
    </row>
    <row r="4" spans="2:5" ht="9.75" customHeight="1" thickBot="1">
      <c r="B4" s="21"/>
      <c r="C4" s="21"/>
      <c r="D4" s="21"/>
      <c r="E4" s="21"/>
    </row>
    <row r="5" spans="2:4" ht="36" customHeight="1" thickBot="1">
      <c r="B5" s="12"/>
      <c r="C5" s="68" t="s">
        <v>93</v>
      </c>
      <c r="D5" s="68" t="s">
        <v>94</v>
      </c>
    </row>
    <row r="6" spans="2:4" ht="18" customHeight="1">
      <c r="B6" s="18" t="s">
        <v>22</v>
      </c>
      <c r="C6" s="18"/>
      <c r="D6" s="18"/>
    </row>
    <row r="7" spans="2:4" ht="18" customHeight="1">
      <c r="B7" s="13" t="s">
        <v>23</v>
      </c>
      <c r="C7" s="23">
        <v>12153184</v>
      </c>
      <c r="D7" s="67">
        <v>13743864</v>
      </c>
    </row>
    <row r="8" spans="2:4" ht="18" customHeight="1">
      <c r="B8" s="13" t="s">
        <v>24</v>
      </c>
      <c r="C8" s="23">
        <v>4378760</v>
      </c>
      <c r="D8" s="67">
        <v>4552972</v>
      </c>
    </row>
    <row r="9" spans="2:4" ht="18" customHeight="1">
      <c r="B9" s="13" t="s">
        <v>25</v>
      </c>
      <c r="C9" s="23">
        <v>2876053</v>
      </c>
      <c r="D9" s="67">
        <v>783199</v>
      </c>
    </row>
    <row r="10" spans="2:4" ht="18" customHeight="1">
      <c r="B10" s="13" t="s">
        <v>26</v>
      </c>
      <c r="C10" s="86">
        <v>3042967</v>
      </c>
      <c r="D10" s="67">
        <v>4347269</v>
      </c>
    </row>
    <row r="11" spans="2:4" ht="32.25" customHeight="1">
      <c r="B11" s="13" t="s">
        <v>79</v>
      </c>
      <c r="C11" s="86">
        <v>13788284</v>
      </c>
      <c r="D11" s="67">
        <v>15154100</v>
      </c>
    </row>
    <row r="12" spans="2:4" ht="18" customHeight="1">
      <c r="B12" s="14" t="s">
        <v>27</v>
      </c>
      <c r="C12" s="24">
        <v>191515372</v>
      </c>
      <c r="D12" s="55">
        <v>190413708</v>
      </c>
    </row>
    <row r="13" spans="2:4" ht="18" customHeight="1">
      <c r="B13" s="13" t="s">
        <v>28</v>
      </c>
      <c r="C13" s="23">
        <v>33655790</v>
      </c>
      <c r="D13" s="67">
        <v>28309515</v>
      </c>
    </row>
    <row r="14" spans="2:4" ht="18" customHeight="1">
      <c r="B14" s="13" t="s">
        <v>73</v>
      </c>
      <c r="C14" s="23">
        <v>329927</v>
      </c>
      <c r="D14" s="67">
        <v>210330</v>
      </c>
    </row>
    <row r="15" spans="2:4" ht="18" customHeight="1">
      <c r="B15" s="14" t="s">
        <v>83</v>
      </c>
      <c r="C15" s="23">
        <v>404508</v>
      </c>
      <c r="D15" s="67">
        <v>391871</v>
      </c>
    </row>
    <row r="16" spans="2:4" ht="18" customHeight="1">
      <c r="B16" s="13" t="s">
        <v>29</v>
      </c>
      <c r="C16" s="23">
        <v>29704</v>
      </c>
      <c r="D16" s="67">
        <v>220020</v>
      </c>
    </row>
    <row r="17" spans="2:4" ht="18" customHeight="1">
      <c r="B17" s="13" t="s">
        <v>30</v>
      </c>
      <c r="C17" s="23">
        <v>291094</v>
      </c>
      <c r="D17" s="67">
        <v>400948</v>
      </c>
    </row>
    <row r="18" spans="2:4" ht="18" customHeight="1">
      <c r="B18" s="13" t="s">
        <v>31</v>
      </c>
      <c r="C18" s="23">
        <v>3299437</v>
      </c>
      <c r="D18" s="67">
        <v>3270983</v>
      </c>
    </row>
    <row r="19" spans="2:4" ht="18" customHeight="1">
      <c r="B19" s="13" t="s">
        <v>80</v>
      </c>
      <c r="C19" s="23">
        <v>2920993</v>
      </c>
      <c r="D19" s="67">
        <v>2782186</v>
      </c>
    </row>
    <row r="20" spans="2:4" s="15" customFormat="1" ht="18" customHeight="1">
      <c r="B20" s="16" t="s">
        <v>81</v>
      </c>
      <c r="C20" s="23">
        <v>143149</v>
      </c>
      <c r="D20" s="67">
        <v>141813</v>
      </c>
    </row>
    <row r="21" spans="2:4" ht="18" customHeight="1">
      <c r="B21" s="13" t="s">
        <v>33</v>
      </c>
      <c r="C21" s="23">
        <v>2152</v>
      </c>
      <c r="D21" s="67">
        <v>46532</v>
      </c>
    </row>
    <row r="22" spans="2:4" ht="18" customHeight="1">
      <c r="B22" s="13" t="s">
        <v>34</v>
      </c>
      <c r="C22" s="23">
        <v>1089797</v>
      </c>
      <c r="D22" s="67">
        <v>901645</v>
      </c>
    </row>
    <row r="23" spans="2:4" ht="18" customHeight="1" thickBot="1">
      <c r="B23" s="13" t="s">
        <v>35</v>
      </c>
      <c r="C23" s="25">
        <v>2664067</v>
      </c>
      <c r="D23" s="67">
        <v>1410777</v>
      </c>
    </row>
    <row r="24" spans="2:4" ht="21" customHeight="1" thickBot="1">
      <c r="B24" s="43" t="s">
        <v>36</v>
      </c>
      <c r="C24" s="42">
        <v>272442089</v>
      </c>
      <c r="D24" s="83">
        <v>266939919</v>
      </c>
    </row>
    <row r="25" spans="2:4" ht="11.25" customHeight="1">
      <c r="B25" s="17"/>
      <c r="C25" s="29"/>
      <c r="D25" s="29"/>
    </row>
    <row r="26" spans="2:4" ht="17.25" customHeight="1">
      <c r="B26" s="18" t="s">
        <v>37</v>
      </c>
      <c r="C26" s="31"/>
      <c r="D26" s="31"/>
    </row>
    <row r="27" spans="2:4" ht="17.25" customHeight="1">
      <c r="B27" s="18" t="s">
        <v>38</v>
      </c>
      <c r="C27" s="31"/>
      <c r="D27" s="31"/>
    </row>
    <row r="28" spans="2:4" ht="17.25" customHeight="1">
      <c r="B28" s="13" t="s">
        <v>39</v>
      </c>
      <c r="C28" s="23">
        <v>4935</v>
      </c>
      <c r="D28" s="67">
        <v>4219</v>
      </c>
    </row>
    <row r="29" spans="2:4" ht="17.25" customHeight="1">
      <c r="B29" s="13" t="s">
        <v>40</v>
      </c>
      <c r="C29" s="23">
        <v>18429253</v>
      </c>
      <c r="D29" s="67">
        <v>18288797</v>
      </c>
    </row>
    <row r="30" spans="2:4" ht="17.25" customHeight="1">
      <c r="B30" s="13" t="s">
        <v>26</v>
      </c>
      <c r="C30" s="23">
        <v>3580993</v>
      </c>
      <c r="D30" s="67">
        <v>4624767</v>
      </c>
    </row>
    <row r="31" spans="2:4" ht="17.25" customHeight="1">
      <c r="B31" s="14" t="s">
        <v>41</v>
      </c>
      <c r="C31" s="23">
        <v>199391532</v>
      </c>
      <c r="D31" s="67">
        <v>195758461</v>
      </c>
    </row>
    <row r="32" spans="2:4" ht="17.25" customHeight="1">
      <c r="B32" s="14" t="s">
        <v>84</v>
      </c>
      <c r="C32" s="23">
        <v>2409586</v>
      </c>
      <c r="D32" s="67">
        <v>2400493</v>
      </c>
    </row>
    <row r="33" spans="2:4" ht="17.25" customHeight="1">
      <c r="B33" s="13" t="s">
        <v>42</v>
      </c>
      <c r="C33" s="23">
        <v>10806669</v>
      </c>
      <c r="D33" s="67">
        <v>9432973</v>
      </c>
    </row>
    <row r="34" spans="2:4" ht="17.25" customHeight="1">
      <c r="B34" s="13" t="s">
        <v>43</v>
      </c>
      <c r="C34" s="23">
        <v>2527579</v>
      </c>
      <c r="D34" s="67">
        <v>2499163</v>
      </c>
    </row>
    <row r="35" spans="2:4" ht="17.25" customHeight="1">
      <c r="B35" s="13" t="s">
        <v>44</v>
      </c>
      <c r="C35" s="23">
        <v>3293675</v>
      </c>
      <c r="D35" s="67">
        <v>3356170</v>
      </c>
    </row>
    <row r="36" spans="2:4" ht="17.25" customHeight="1">
      <c r="B36" s="13" t="s">
        <v>45</v>
      </c>
      <c r="C36" s="24">
        <v>139608</v>
      </c>
      <c r="D36" s="55">
        <v>26057</v>
      </c>
    </row>
    <row r="37" spans="2:4" ht="17.25" customHeight="1">
      <c r="B37" s="13" t="s">
        <v>46</v>
      </c>
      <c r="C37" s="23">
        <v>32012</v>
      </c>
      <c r="D37" s="67">
        <v>31812</v>
      </c>
    </row>
    <row r="38" spans="2:4" ht="17.25" customHeight="1" thickBot="1">
      <c r="B38" s="13" t="s">
        <v>47</v>
      </c>
      <c r="C38" s="25">
        <v>237356</v>
      </c>
      <c r="D38" s="67">
        <v>252094</v>
      </c>
    </row>
    <row r="39" spans="2:4" ht="17.25" customHeight="1" thickBot="1">
      <c r="B39" s="43" t="s">
        <v>48</v>
      </c>
      <c r="C39" s="42">
        <f>SUM(C28:C38)</f>
        <v>240853198</v>
      </c>
      <c r="D39" s="42">
        <f>SUM(D28:D38)</f>
        <v>236675006</v>
      </c>
    </row>
    <row r="40" spans="2:3" ht="17.25" customHeight="1">
      <c r="B40" s="26" t="s">
        <v>49</v>
      </c>
      <c r="C40" s="87"/>
    </row>
    <row r="41" spans="2:4" ht="17.25" customHeight="1">
      <c r="B41" s="13" t="s">
        <v>50</v>
      </c>
      <c r="C41" s="23">
        <v>1250000</v>
      </c>
      <c r="D41" s="23">
        <v>1250000</v>
      </c>
    </row>
    <row r="42" spans="2:4" ht="17.25" customHeight="1">
      <c r="B42" s="13" t="s">
        <v>51</v>
      </c>
      <c r="C42" s="23">
        <v>27831974</v>
      </c>
      <c r="D42" s="23">
        <v>25417809</v>
      </c>
    </row>
    <row r="43" spans="2:4" ht="17.25" customHeight="1">
      <c r="B43" s="13" t="s">
        <v>52</v>
      </c>
      <c r="C43" s="4">
        <v>-215435</v>
      </c>
      <c r="D43" s="4">
        <v>-216501</v>
      </c>
    </row>
    <row r="44" spans="2:4" ht="17.25" customHeight="1">
      <c r="B44" s="13" t="s">
        <v>53</v>
      </c>
      <c r="C44" s="4">
        <v>1231415</v>
      </c>
      <c r="D44" s="4">
        <v>1222413</v>
      </c>
    </row>
    <row r="45" spans="2:5" ht="17.25" customHeight="1">
      <c r="B45" s="13" t="s">
        <v>54</v>
      </c>
      <c r="C45" s="23">
        <v>1512139</v>
      </c>
      <c r="D45" s="23">
        <v>2609564</v>
      </c>
      <c r="E45" s="6"/>
    </row>
    <row r="46" spans="2:4" ht="17.25" customHeight="1">
      <c r="B46" s="18" t="s">
        <v>55</v>
      </c>
      <c r="C46" s="27">
        <v>31610093</v>
      </c>
      <c r="D46" s="27">
        <v>30283285</v>
      </c>
    </row>
    <row r="47" spans="2:5" ht="17.25" customHeight="1" thickBot="1">
      <c r="B47" s="13" t="s">
        <v>82</v>
      </c>
      <c r="C47" s="4">
        <v>-21202</v>
      </c>
      <c r="D47" s="4">
        <v>-18372</v>
      </c>
      <c r="E47" s="35"/>
    </row>
    <row r="48" spans="2:5" ht="17.25" customHeight="1" thickBot="1">
      <c r="B48" s="43" t="s">
        <v>56</v>
      </c>
      <c r="C48" s="42">
        <v>31588891</v>
      </c>
      <c r="D48" s="84">
        <v>30264913</v>
      </c>
      <c r="E48" s="19"/>
    </row>
    <row r="49" spans="2:4" ht="17.25" customHeight="1" thickBot="1">
      <c r="B49" s="43" t="s">
        <v>57</v>
      </c>
      <c r="C49" s="42">
        <v>272442089</v>
      </c>
      <c r="D49" s="84">
        <v>266939919</v>
      </c>
    </row>
    <row r="50" spans="2:4" ht="17.25" customHeight="1">
      <c r="B50" s="20" t="s">
        <v>58</v>
      </c>
      <c r="C50" s="28">
        <v>0.1521</v>
      </c>
      <c r="D50" s="85">
        <v>0.14607675272403425</v>
      </c>
    </row>
    <row r="51" spans="2:5" ht="27.75" customHeight="1">
      <c r="B51" s="88"/>
      <c r="C51" s="88"/>
      <c r="D51" s="88"/>
      <c r="E51" s="88"/>
    </row>
    <row r="52" ht="11.25" customHeight="1"/>
    <row r="53" spans="2:5" ht="48.75" customHeight="1">
      <c r="B53" s="88" t="s">
        <v>91</v>
      </c>
      <c r="C53" s="88"/>
      <c r="D53" s="88"/>
      <c r="E53" s="88"/>
    </row>
    <row r="54" ht="21" customHeight="1">
      <c r="B54" s="11"/>
    </row>
    <row r="55" ht="21" customHeight="1">
      <c r="B55" s="11"/>
    </row>
  </sheetData>
  <sheetProtection/>
  <mergeCells count="4">
    <mergeCell ref="B2:D2"/>
    <mergeCell ref="B3:D3"/>
    <mergeCell ref="B51:E51"/>
    <mergeCell ref="B53:E5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3:F35"/>
  <sheetViews>
    <sheetView showGridLines="0" zoomScale="85" zoomScaleNormal="85" zoomScaleSheetLayoutView="100" workbookViewId="0" topLeftCell="A12">
      <selection activeCell="C32" sqref="C32"/>
    </sheetView>
  </sheetViews>
  <sheetFormatPr defaultColWidth="9" defaultRowHeight="14.25"/>
  <cols>
    <col min="1" max="1" width="9" style="38" customWidth="1"/>
    <col min="2" max="2" width="61.3984375" style="38" customWidth="1"/>
    <col min="3" max="4" width="17.8984375" style="39" customWidth="1"/>
    <col min="5" max="5" width="14.8984375" style="40" customWidth="1"/>
    <col min="6" max="6" width="8.59765625" style="40" bestFit="1" customWidth="1"/>
    <col min="7" max="7" width="8.3984375" style="38" bestFit="1" customWidth="1"/>
    <col min="8" max="16384" width="9" style="38" customWidth="1"/>
  </cols>
  <sheetData>
    <row r="1" ht="14.25"/>
    <row r="2" ht="42.75" customHeight="1"/>
    <row r="3" spans="2:6" ht="33.75" customHeight="1">
      <c r="B3" s="89" t="s">
        <v>63</v>
      </c>
      <c r="C3" s="89"/>
      <c r="D3" s="89"/>
      <c r="E3" s="33"/>
      <c r="F3" s="33"/>
    </row>
    <row r="4" spans="2:6" ht="14.25">
      <c r="B4" s="90" t="s">
        <v>95</v>
      </c>
      <c r="C4" s="90"/>
      <c r="D4" s="90"/>
      <c r="E4" s="34"/>
      <c r="F4" s="34"/>
    </row>
    <row r="5" ht="15" thickBot="1"/>
    <row r="6" spans="2:6" ht="42.75" customHeight="1" thickBot="1">
      <c r="B6" s="45" t="s">
        <v>62</v>
      </c>
      <c r="C6" s="68" t="s">
        <v>89</v>
      </c>
      <c r="D6" s="68" t="s">
        <v>85</v>
      </c>
      <c r="E6" s="38"/>
      <c r="F6" s="38"/>
    </row>
    <row r="7" spans="1:6" ht="17.25" customHeight="1" thickBot="1">
      <c r="A7" s="41"/>
      <c r="B7" s="53" t="s">
        <v>28</v>
      </c>
      <c r="C7" s="54">
        <v>-40027</v>
      </c>
      <c r="D7" s="54">
        <v>-5421</v>
      </c>
      <c r="E7" s="38"/>
      <c r="F7" s="38"/>
    </row>
    <row r="8" spans="1:6" ht="17.25" customHeight="1">
      <c r="A8" s="41"/>
      <c r="B8" s="46" t="s">
        <v>70</v>
      </c>
      <c r="C8" s="55">
        <v>-40027</v>
      </c>
      <c r="D8" s="55">
        <v>-4022</v>
      </c>
      <c r="E8" s="38"/>
      <c r="F8" s="38"/>
    </row>
    <row r="9" spans="2:6" ht="17.25" customHeight="1" thickBot="1">
      <c r="B9" s="46" t="s">
        <v>74</v>
      </c>
      <c r="C9" s="55" t="s">
        <v>96</v>
      </c>
      <c r="D9" s="55">
        <v>-1399</v>
      </c>
      <c r="E9" s="38"/>
      <c r="F9" s="38"/>
    </row>
    <row r="10" spans="2:6" ht="17.25" customHeight="1" thickBot="1">
      <c r="B10" s="56" t="s">
        <v>24</v>
      </c>
      <c r="C10" s="57">
        <v>-363</v>
      </c>
      <c r="D10" s="57">
        <v>-131</v>
      </c>
      <c r="E10" s="38"/>
      <c r="F10" s="38"/>
    </row>
    <row r="11" spans="2:6" ht="33" customHeight="1" thickBot="1">
      <c r="B11" s="58" t="s">
        <v>71</v>
      </c>
      <c r="C11" s="57">
        <v>-720299</v>
      </c>
      <c r="D11" s="57">
        <v>-731811</v>
      </c>
      <c r="E11" s="38"/>
      <c r="F11" s="38"/>
    </row>
    <row r="12" spans="2:6" ht="17.25" customHeight="1">
      <c r="B12" s="59" t="s">
        <v>64</v>
      </c>
      <c r="C12" s="60">
        <v>-718099</v>
      </c>
      <c r="D12" s="60">
        <v>-717038</v>
      </c>
      <c r="E12" s="38"/>
      <c r="F12" s="38"/>
    </row>
    <row r="13" spans="2:6" ht="17.25" customHeight="1">
      <c r="B13" s="48" t="s">
        <v>67</v>
      </c>
      <c r="C13" s="55">
        <v>-361451</v>
      </c>
      <c r="D13" s="55">
        <v>-355097</v>
      </c>
      <c r="E13" s="38"/>
      <c r="F13" s="38"/>
    </row>
    <row r="14" spans="2:6" ht="17.25" customHeight="1">
      <c r="B14" s="48" t="s">
        <v>65</v>
      </c>
      <c r="C14" s="55">
        <v>-174127</v>
      </c>
      <c r="D14" s="55">
        <v>-183740</v>
      </c>
      <c r="E14" s="38"/>
      <c r="F14" s="38"/>
    </row>
    <row r="15" spans="2:6" ht="17.25" customHeight="1">
      <c r="B15" s="48" t="s">
        <v>66</v>
      </c>
      <c r="C15" s="55">
        <v>-178968</v>
      </c>
      <c r="D15" s="55">
        <v>-177420</v>
      </c>
      <c r="E15" s="38"/>
      <c r="F15" s="38"/>
    </row>
    <row r="16" spans="2:6" ht="17.25" customHeight="1">
      <c r="B16" s="48" t="s">
        <v>72</v>
      </c>
      <c r="C16" s="55">
        <v>-3553</v>
      </c>
      <c r="D16" s="55">
        <v>-781</v>
      </c>
      <c r="E16" s="38"/>
      <c r="F16" s="38"/>
    </row>
    <row r="17" spans="2:6" ht="17.25" customHeight="1">
      <c r="B17" s="61" t="s">
        <v>75</v>
      </c>
      <c r="C17" s="62">
        <v>1525</v>
      </c>
      <c r="D17" s="62">
        <v>724</v>
      </c>
      <c r="E17" s="38"/>
      <c r="F17" s="38"/>
    </row>
    <row r="18" spans="2:6" ht="17.25" customHeight="1">
      <c r="B18" s="48" t="s">
        <v>67</v>
      </c>
      <c r="C18" s="55">
        <v>1525</v>
      </c>
      <c r="D18" s="55">
        <v>724</v>
      </c>
      <c r="F18" s="38"/>
    </row>
    <row r="19" spans="2:6" ht="17.25" customHeight="1">
      <c r="B19" s="61" t="s">
        <v>68</v>
      </c>
      <c r="C19" s="62">
        <v>37</v>
      </c>
      <c r="D19" s="62">
        <v>-3601</v>
      </c>
      <c r="E19" s="36"/>
      <c r="F19" s="38"/>
    </row>
    <row r="20" spans="2:6" ht="17.25" customHeight="1">
      <c r="B20" s="48" t="s">
        <v>67</v>
      </c>
      <c r="C20" s="55">
        <v>5294</v>
      </c>
      <c r="D20" s="55">
        <v>-3520</v>
      </c>
      <c r="F20" s="38"/>
    </row>
    <row r="21" spans="2:6" ht="17.25" customHeight="1">
      <c r="B21" s="48" t="s">
        <v>72</v>
      </c>
      <c r="C21" s="55">
        <v>-5257</v>
      </c>
      <c r="D21" s="55">
        <v>-81</v>
      </c>
      <c r="F21" s="38"/>
    </row>
    <row r="22" spans="2:6" ht="17.25" customHeight="1" thickBot="1">
      <c r="B22" s="69" t="s">
        <v>69</v>
      </c>
      <c r="C22" s="70">
        <v>-3762</v>
      </c>
      <c r="D22" s="70">
        <v>-11896</v>
      </c>
      <c r="F22" s="38"/>
    </row>
    <row r="23" spans="2:6" ht="17.25" customHeight="1" thickBot="1">
      <c r="B23" s="63" t="s">
        <v>29</v>
      </c>
      <c r="C23" s="57" t="s">
        <v>96</v>
      </c>
      <c r="D23" s="57">
        <v>-779</v>
      </c>
      <c r="F23" s="38"/>
    </row>
    <row r="24" spans="2:6" ht="17.25" customHeight="1" thickBot="1">
      <c r="B24" s="63" t="s">
        <v>32</v>
      </c>
      <c r="C24" s="57">
        <v>4024</v>
      </c>
      <c r="D24" s="57">
        <v>-48263</v>
      </c>
      <c r="F24" s="38"/>
    </row>
    <row r="25" spans="2:6" ht="17.25" customHeight="1" thickBot="1">
      <c r="B25" s="49" t="s">
        <v>31</v>
      </c>
      <c r="C25" s="64">
        <v>-3083</v>
      </c>
      <c r="D25" s="64">
        <v>-186</v>
      </c>
      <c r="F25" s="38"/>
    </row>
    <row r="26" spans="2:6" ht="17.25" customHeight="1" thickBot="1">
      <c r="B26" s="63" t="s">
        <v>83</v>
      </c>
      <c r="C26" s="57">
        <v>-2464</v>
      </c>
      <c r="D26" s="57">
        <v>28794</v>
      </c>
      <c r="F26" s="38"/>
    </row>
    <row r="27" spans="2:6" ht="17.25" customHeight="1" thickBot="1">
      <c r="B27" s="58" t="s">
        <v>30</v>
      </c>
      <c r="C27" s="57">
        <v>-2749</v>
      </c>
      <c r="D27" s="57">
        <v>-4262</v>
      </c>
      <c r="F27" s="38"/>
    </row>
    <row r="28" spans="2:6" ht="17.25" customHeight="1" thickBot="1">
      <c r="B28" s="58" t="s">
        <v>76</v>
      </c>
      <c r="C28" s="57">
        <v>-12927</v>
      </c>
      <c r="D28" s="57">
        <v>-8151</v>
      </c>
      <c r="F28" s="38"/>
    </row>
    <row r="29" spans="2:6" ht="17.25" customHeight="1" thickBot="1">
      <c r="B29" s="58" t="s">
        <v>77</v>
      </c>
      <c r="C29" s="57">
        <v>-4964</v>
      </c>
      <c r="D29" s="57">
        <v>20545</v>
      </c>
      <c r="F29" s="38"/>
    </row>
    <row r="30" spans="2:6" ht="17.25" customHeight="1" thickBot="1">
      <c r="B30" s="47" t="s">
        <v>78</v>
      </c>
      <c r="C30" s="64">
        <v>484</v>
      </c>
      <c r="D30" s="64">
        <v>1016</v>
      </c>
      <c r="F30" s="38"/>
    </row>
    <row r="31" spans="2:6" ht="15" thickBot="1">
      <c r="B31" s="50" t="s">
        <v>61</v>
      </c>
      <c r="C31" s="65">
        <v>-782368</v>
      </c>
      <c r="D31" s="65">
        <v>-748649</v>
      </c>
      <c r="F31" s="38"/>
    </row>
    <row r="32" ht="14.25">
      <c r="B32" s="52"/>
    </row>
    <row r="33" spans="2:4" ht="67.5" customHeight="1">
      <c r="B33" s="88" t="s">
        <v>91</v>
      </c>
      <c r="C33" s="88"/>
      <c r="D33" s="88"/>
    </row>
    <row r="35" spans="3:4" ht="14.25">
      <c r="C35" s="30"/>
      <c r="D35" s="30"/>
    </row>
  </sheetData>
  <sheetProtection/>
  <mergeCells count="3">
    <mergeCell ref="B33:D33"/>
    <mergeCell ref="B3:D3"/>
    <mergeCell ref="B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PKO BP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n1401323</dc:creator>
  <cp:keywords/>
  <dc:description/>
  <cp:lastModifiedBy>N1400033</cp:lastModifiedBy>
  <cp:lastPrinted>2014-03-13T10:37:39Z</cp:lastPrinted>
  <dcterms:created xsi:type="dcterms:W3CDTF">2011-05-09T12:12:41Z</dcterms:created>
  <dcterms:modified xsi:type="dcterms:W3CDTF">2016-08-30T10:50:13Z</dcterms:modified>
  <cp:category/>
  <cp:version/>
  <cp:contentType/>
  <cp:contentStatus/>
</cp:coreProperties>
</file>